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T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T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Q35" i="4"/>
  <c r="O35" i="4"/>
  <c r="M35" i="4"/>
  <c r="L35" i="4"/>
  <c r="I35" i="4"/>
  <c r="O34" i="4"/>
  <c r="M34" i="4"/>
  <c r="L34" i="4"/>
  <c r="I34" i="4"/>
  <c r="O33" i="4"/>
  <c r="M33" i="4"/>
  <c r="L33" i="4"/>
  <c r="I33" i="4"/>
  <c r="Q32" i="4"/>
  <c r="O32" i="4"/>
  <c r="M32" i="4"/>
  <c r="L32" i="4"/>
  <c r="I32" i="4"/>
  <c r="Q31" i="4"/>
  <c r="O31" i="4"/>
  <c r="M31" i="4"/>
  <c r="L31" i="4"/>
  <c r="I31" i="4"/>
  <c r="O30" i="4"/>
  <c r="M30" i="4"/>
  <c r="L30" i="4"/>
  <c r="I30" i="4"/>
  <c r="O28" i="4"/>
  <c r="M28" i="4"/>
  <c r="L28" i="4"/>
  <c r="I28" i="4"/>
  <c r="O27" i="4"/>
  <c r="M27" i="4"/>
  <c r="L27" i="4"/>
  <c r="I27" i="4"/>
  <c r="O26" i="4"/>
  <c r="M26" i="4"/>
  <c r="L26" i="4"/>
  <c r="I26" i="4"/>
  <c r="O24" i="4"/>
  <c r="M24" i="4"/>
  <c r="L24" i="4"/>
  <c r="I24" i="4"/>
  <c r="O23" i="4"/>
  <c r="M23" i="4"/>
  <c r="L23" i="4"/>
  <c r="I23" i="4"/>
  <c r="T21" i="4"/>
  <c r="S21" i="4"/>
  <c r="R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M20" i="4"/>
  <c r="L20" i="4"/>
  <c r="I20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Q15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P9" i="2"/>
  <c r="N9" i="2"/>
  <c r="L9" i="2"/>
  <c r="H9" i="2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<sst xmlns="http://schemas.openxmlformats.org/spreadsheetml/2006/main" count="358" uniqueCount="166">
  <si>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</si>
  <si>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</si>
  <si>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</si>
  <si>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</si>
  <si>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</si>
  <si>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</si>
  <si>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</si>
  <si>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30/06/2021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</si>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</sst>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5" t="s">
        <v>0</v>
      </c>
      <c r="B1" s="15"/>
      <c r="C1" s="15"/>
      <c r="D1" s="15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6"/>
      <c r="B1" s="16"/>
      <c r="C1" s="16"/>
      <c r="D1" s="16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f>SUM(O9/3331800*100)</f>
        <v>0</v>
      </c>
      <c r="Q9" s="2">
        <v>0</v>
      </c>
      <c r="R9" s="10">
        <f>SUM(Q9/3331800*100)</f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1956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1044000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1962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4375800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3" sqref="A3:T3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118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120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 x14ac:dyDescent="0.25">
      <c r="A9" s="2"/>
      <c r="B9" s="2" t="s">
        <v>121</v>
      </c>
      <c r="C9" s="2" t="s">
        <v>122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 x14ac:dyDescent="0.25">
      <c r="A10" s="2" t="s">
        <v>101</v>
      </c>
      <c r="B10" s="2" t="s">
        <v>123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103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105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114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 x14ac:dyDescent="0.25">
      <c r="A14" s="2" t="s">
        <v>127</v>
      </c>
      <c r="B14" s="2" t="s">
        <v>104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71</v>
      </c>
      <c r="S14" s="2" t="s">
        <v>71</v>
      </c>
      <c r="T14" s="2">
        <v>180000</v>
      </c>
    </row>
    <row r="15" spans="1:20" x14ac:dyDescent="0.25">
      <c r="A15" s="2"/>
      <c r="B15" s="2" t="s">
        <v>128</v>
      </c>
      <c r="C15" s="2" t="s">
        <v>129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180000</v>
      </c>
    </row>
    <row r="16" spans="1:20" x14ac:dyDescent="0.25">
      <c r="A16" s="2" t="s">
        <v>130</v>
      </c>
      <c r="B16" s="2" t="s">
        <v>131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132</v>
      </c>
      <c r="B17" s="2" t="s">
        <v>133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 x14ac:dyDescent="0.25">
      <c r="A18" s="2" t="s">
        <v>134</v>
      </c>
      <c r="B18" s="2" t="s">
        <v>106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 x14ac:dyDescent="0.25">
      <c r="A19" s="8"/>
      <c r="B19" s="8" t="s">
        <v>135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71</v>
      </c>
      <c r="S19" s="8" t="s">
        <v>71</v>
      </c>
      <c r="T19" s="8">
        <f>+T8+T10+T11+T12+T13+T14+T16+T17</f>
        <v>435000</v>
      </c>
    </row>
    <row r="20" spans="1:20" x14ac:dyDescent="0.25">
      <c r="A20" s="3" t="s">
        <v>108</v>
      </c>
      <c r="B20" s="2" t="s">
        <v>136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71</v>
      </c>
      <c r="S20" s="2" t="s">
        <v>71</v>
      </c>
      <c r="T20" s="2">
        <v>0</v>
      </c>
    </row>
    <row r="21" spans="1:20" s="4" customFormat="1" x14ac:dyDescent="0.25">
      <c r="A21" s="8"/>
      <c r="B21" s="8" t="s">
        <v>137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 x14ac:dyDescent="0.25">
      <c r="A22" s="3" t="s">
        <v>138</v>
      </c>
      <c r="B22" s="2" t="s">
        <v>139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140</v>
      </c>
      <c r="C23" s="2"/>
      <c r="D23" s="2">
        <v>1873</v>
      </c>
      <c r="E23" s="2">
        <v>1265700</v>
      </c>
      <c r="F23" s="2">
        <v>0</v>
      </c>
      <c r="G23" s="2">
        <v>0</v>
      </c>
      <c r="H23" s="2">
        <v>1265700</v>
      </c>
      <c r="I23" s="10">
        <f>SUM(H23/6000000*100)</f>
        <v>21.094999999999999</v>
      </c>
      <c r="J23" s="2">
        <v>1265700</v>
      </c>
      <c r="K23" s="2">
        <v>0</v>
      </c>
      <c r="L23" s="2">
        <f>+J23+K23</f>
        <v>1265700</v>
      </c>
      <c r="M23" s="10">
        <f>SUM(L23/6000000*100)</f>
        <v>21.094999999999999</v>
      </c>
      <c r="N23" s="2">
        <v>0</v>
      </c>
      <c r="O23" s="10">
        <f>SUM((H23+N23)/6000000*100)</f>
        <v>21.094999999999999</v>
      </c>
      <c r="P23" s="2"/>
      <c r="Q23" s="10">
        <v>0</v>
      </c>
      <c r="R23" s="2" t="s">
        <v>71</v>
      </c>
      <c r="S23" s="2" t="s">
        <v>71</v>
      </c>
      <c r="T23" s="2">
        <v>195800</v>
      </c>
    </row>
    <row r="24" spans="1:20" x14ac:dyDescent="0.25">
      <c r="A24" s="2"/>
      <c r="B24" s="2" t="s">
        <v>141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/>
      <c r="Q24" s="10">
        <v>0</v>
      </c>
      <c r="R24" s="2" t="s">
        <v>71</v>
      </c>
      <c r="S24" s="2" t="s">
        <v>71</v>
      </c>
      <c r="T24" s="2">
        <v>81100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101</v>
      </c>
      <c r="B26" s="2" t="s">
        <v>142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</row>
    <row r="27" spans="1:20" x14ac:dyDescent="0.25">
      <c r="A27" s="2" t="s">
        <v>103</v>
      </c>
      <c r="B27" s="2" t="s">
        <v>143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x14ac:dyDescent="0.25">
      <c r="A28" s="2" t="s">
        <v>105</v>
      </c>
      <c r="B28" s="2" t="s">
        <v>144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114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 t="s">
        <v>145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x14ac:dyDescent="0.25">
      <c r="A31" s="2"/>
      <c r="B31" s="2" t="s">
        <v>146</v>
      </c>
      <c r="C31" s="2" t="s">
        <v>147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0</v>
      </c>
    </row>
    <row r="32" spans="1:20" x14ac:dyDescent="0.25">
      <c r="A32" s="2"/>
      <c r="B32" s="2" t="s">
        <v>148</v>
      </c>
      <c r="C32" s="2" t="s">
        <v>149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 x14ac:dyDescent="0.25">
      <c r="A33" s="2"/>
      <c r="B33" s="2" t="s">
        <v>150</v>
      </c>
      <c r="C33" s="2"/>
      <c r="D33" s="2">
        <v>6</v>
      </c>
      <c r="E33" s="2">
        <v>2400</v>
      </c>
      <c r="F33" s="2">
        <v>0</v>
      </c>
      <c r="G33" s="2">
        <v>0</v>
      </c>
      <c r="H33" s="2">
        <v>2400</v>
      </c>
      <c r="I33" s="10">
        <f t="shared" si="6"/>
        <v>0.04</v>
      </c>
      <c r="J33" s="2">
        <v>2400</v>
      </c>
      <c r="K33" s="2">
        <v>0</v>
      </c>
      <c r="L33" s="2">
        <f t="shared" si="7"/>
        <v>2400</v>
      </c>
      <c r="M33" s="10">
        <f t="shared" si="8"/>
        <v>0.04</v>
      </c>
      <c r="N33" s="2">
        <v>0</v>
      </c>
      <c r="O33" s="10">
        <f t="shared" si="9"/>
        <v>0.04</v>
      </c>
      <c r="P33" s="2">
        <v>0</v>
      </c>
      <c r="Q33" s="10">
        <v>0</v>
      </c>
      <c r="R33" s="2" t="s">
        <v>71</v>
      </c>
      <c r="S33" s="2" t="s">
        <v>71</v>
      </c>
      <c r="T33" s="2">
        <v>2400</v>
      </c>
    </row>
    <row r="34" spans="1:20" x14ac:dyDescent="0.25">
      <c r="A34" s="2"/>
      <c r="B34" s="2" t="s">
        <v>151</v>
      </c>
      <c r="C34" s="2"/>
      <c r="D34" s="2">
        <v>20</v>
      </c>
      <c r="E34" s="2">
        <v>352800</v>
      </c>
      <c r="F34" s="2">
        <v>0</v>
      </c>
      <c r="G34" s="2">
        <v>0</v>
      </c>
      <c r="H34" s="2">
        <v>352800</v>
      </c>
      <c r="I34" s="10">
        <f t="shared" si="6"/>
        <v>5.88</v>
      </c>
      <c r="J34" s="2">
        <v>352800</v>
      </c>
      <c r="K34" s="2">
        <v>0</v>
      </c>
      <c r="L34" s="2">
        <f t="shared" si="7"/>
        <v>352800</v>
      </c>
      <c r="M34" s="10">
        <f t="shared" si="8"/>
        <v>5.88</v>
      </c>
      <c r="N34" s="2">
        <v>0</v>
      </c>
      <c r="O34" s="10">
        <f t="shared" si="9"/>
        <v>5.88</v>
      </c>
      <c r="P34" s="2">
        <v>0</v>
      </c>
      <c r="Q34" s="10">
        <v>0</v>
      </c>
      <c r="R34" s="2" t="s">
        <v>71</v>
      </c>
      <c r="S34" s="2" t="s">
        <v>71</v>
      </c>
      <c r="T34" s="2">
        <v>329700</v>
      </c>
    </row>
    <row r="35" spans="1:20" x14ac:dyDescent="0.25">
      <c r="A35" s="2"/>
      <c r="B35" s="2" t="s">
        <v>152</v>
      </c>
      <c r="C35" s="2" t="s">
        <v>153</v>
      </c>
      <c r="D35" s="2">
        <v>1</v>
      </c>
      <c r="E35" s="2">
        <v>300000</v>
      </c>
      <c r="F35" s="2">
        <v>0</v>
      </c>
      <c r="G35" s="2">
        <v>0</v>
      </c>
      <c r="H35" s="2">
        <v>300000</v>
      </c>
      <c r="I35" s="10">
        <f t="shared" si="6"/>
        <v>5</v>
      </c>
      <c r="J35" s="2">
        <v>300000</v>
      </c>
      <c r="K35" s="2">
        <v>0</v>
      </c>
      <c r="L35" s="2">
        <f t="shared" si="7"/>
        <v>300000</v>
      </c>
      <c r="M35" s="10">
        <f t="shared" si="8"/>
        <v>5</v>
      </c>
      <c r="N35" s="2">
        <v>0</v>
      </c>
      <c r="O35" s="10">
        <f t="shared" si="9"/>
        <v>5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300000</v>
      </c>
    </row>
    <row r="36" spans="1:20" s="4" customFormat="1" x14ac:dyDescent="0.25">
      <c r="A36" s="8"/>
      <c r="B36" s="8" t="s">
        <v>154</v>
      </c>
      <c r="C36" s="8"/>
      <c r="D36" s="8">
        <f t="shared" ref="D36:P36" si="10">+D23+D24+D26+D27+D28+D30+D33+D34</f>
        <v>1953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</v>
      </c>
      <c r="N36" s="8">
        <f t="shared" si="10"/>
        <v>0</v>
      </c>
      <c r="O36" s="11">
        <f t="shared" si="10"/>
        <v>36.47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609000</v>
      </c>
    </row>
    <row r="37" spans="1:20" s="4" customFormat="1" x14ac:dyDescent="0.25">
      <c r="A37" s="8"/>
      <c r="B37" s="8" t="s">
        <v>155</v>
      </c>
      <c r="C37" s="8"/>
      <c r="D37" s="8">
        <f t="shared" ref="D37:P37" si="11">+D19+D21+D36</f>
        <v>1956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</v>
      </c>
      <c r="N37" s="8">
        <f t="shared" si="11"/>
        <v>0</v>
      </c>
      <c r="O37" s="11">
        <f t="shared" si="11"/>
        <v>44.47</v>
      </c>
      <c r="P37" s="8">
        <f t="shared" si="11"/>
        <v>0</v>
      </c>
      <c r="Q37" s="11">
        <v>0</v>
      </c>
      <c r="R37" s="8"/>
      <c r="S37" s="8"/>
      <c r="T37" s="8">
        <f>+T19+T21+T36</f>
        <v>1044000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156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157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158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159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160</v>
      </c>
      <c r="B1" s="14"/>
      <c r="C1" s="14"/>
      <c r="D1" s="14"/>
    </row>
    <row r="2" spans="1:4" x14ac:dyDescent="0.25">
      <c r="A2" s="2" t="s">
        <v>161</v>
      </c>
      <c r="B2" s="2" t="s">
        <v>162</v>
      </c>
      <c r="C2" s="2" t="s">
        <v>163</v>
      </c>
      <c r="D2" s="2" t="s">
        <v>164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1" t="s">
        <v>165</v>
      </c>
      <c r="B1" s="21"/>
    </row>
    <row r="2" spans="1:2" x14ac:dyDescent="0.25">
      <c r="A2" s="2" t="s">
        <v>34</v>
      </c>
      <c r="B2" s="2" t="s">
        <v>163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user</cp:lastModifiedBy>
  <dcterms:created xsi:type="dcterms:W3CDTF">2021-07-01T17:17:12Z</dcterms:created>
  <dcterms:modified xsi:type="dcterms:W3CDTF">2023-02-18T09:27:03Z</dcterms:modified>
</cp:coreProperties>
</file>